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935" yWindow="1545" windowWidth="13215" windowHeight="8670"/>
  </bookViews>
  <sheets>
    <sheet name="Price Comparison" sheetId="1" r:id="rId1"/>
    <sheet name="Chart1" sheetId="6" r:id="rId2"/>
    <sheet name="Chart2" sheetId="8" r:id="rId3"/>
    <sheet name="Chart3" sheetId="9" r:id="rId4"/>
  </sheets>
  <definedNames>
    <definedName name="_xlnm.Print_Area" localSheetId="0">'Price Comparison'!$A$1:$P$45</definedName>
  </definedNames>
  <calcPr calcId="125725"/>
</workbook>
</file>

<file path=xl/calcChain.xml><?xml version="1.0" encoding="utf-8"?>
<calcChain xmlns="http://schemas.openxmlformats.org/spreadsheetml/2006/main">
  <c r="D45" i="1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L9"/>
  <c r="M9"/>
  <c r="N9"/>
  <c r="K9"/>
  <c r="L8"/>
  <c r="M8"/>
  <c r="N8"/>
  <c r="K8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</calcChain>
</file>

<file path=xl/sharedStrings.xml><?xml version="1.0" encoding="utf-8"?>
<sst xmlns="http://schemas.openxmlformats.org/spreadsheetml/2006/main" count="56" uniqueCount="54">
  <si>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</si>
  <si>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</si>
  <si>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</si>
  <si>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</si>
  <si>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</si>
  <si>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</si>
  <si>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</si>
  <si>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</si>
  <si>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</si>
  <si>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</si>
  <si>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</si>
  <si>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</si>
  <si>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</si>
  <si>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</si>
  <si>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</si>
  <si>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</si>
  <si>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</si>
  <si>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</si>
  <si>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</si>
  <si>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</si>
  <si>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</si>
  <si>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</si>
  <si>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</si>
  <si>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</si>
  <si>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</si>
  <si>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</si>
  <si>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</si>
  <si>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</si>
  <si>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</si>
  <si>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</si>
  <si>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</si>
  <si>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</si>
  <si>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</si>
  <si>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</si>
  <si>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</si>
  <si>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</si>
  <si>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</si>
  <si>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Govt Est</t>
  </si>
  <si>
    <t>LCL</t>
  </si>
  <si>
    <t>UCL</t>
  </si>
  <si>
    <t>CLINs</t>
  </si>
  <si>
    <t>Insert LCL % here:</t>
  </si>
  <si>
    <t>Insert UCL % here:</t>
  </si>
  <si>
    <t>Offr No. 1</t>
  </si>
  <si>
    <t>Offr No. 2</t>
  </si>
  <si>
    <t>Offr No. 3</t>
  </si>
  <si>
    <t>Offr No. 4</t>
  </si>
  <si>
    <t>Legend</t>
  </si>
  <si>
    <t>= Below LCL</t>
  </si>
  <si>
    <t xml:space="preserve">= Above UCL </t>
  </si>
  <si>
    <t>= Enter data under the row</t>
  </si>
  <si>
    <t xml:space="preserve">Proposed Est. U/P </t>
  </si>
  <si>
    <t>Offerors' Est. U/P Price Rank</t>
  </si>
  <si>
    <t>This buton sorts this sheet and the Chart 1- 3 in ascending order of Govt U/P.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</si>
</sst>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.00"/>
  </numFmts>
  <fonts count="1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3" xfId="0" applyNumberFormat="1" applyBorder="1"/>
    <xf numFmtId="8" fontId="0" fillId="0" borderId="2" xfId="0" applyNumberFormat="1" applyBorder="1"/>
    <xf numFmtId="8" fontId="0" fillId="0" borderId="3" xfId="0" applyNumberFormat="1" applyBorder="1"/>
    <xf numFmtId="0" fontId="0" fillId="0" borderId="0" xfId="0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2" fillId="0" borderId="5" xfId="0" quotePrefix="1" applyFont="1" applyFill="1" applyBorder="1" applyAlignment="1">
      <alignment horizontal="center"/>
    </xf>
    <xf numFmtId="0" fontId="0" fillId="0" borderId="5" xfId="0" quotePrefix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8" fontId="0" fillId="0" borderId="2" xfId="0" applyNumberFormat="1" applyFill="1" applyBorder="1"/>
    <xf numFmtId="8" fontId="0" fillId="0" borderId="3" xfId="0" applyNumberFormat="1" applyFill="1" applyBorder="1"/>
    <xf numFmtId="164" fontId="0" fillId="0" borderId="3" xfId="0" applyNumberFormat="1" applyFill="1" applyBorder="1"/>
    <xf numFmtId="0" fontId="10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right"/>
    </xf>
    <xf numFmtId="0" fontId="10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right"/>
    </xf>
    <xf numFmtId="9" fontId="11" fillId="3" borderId="1" xfId="0" applyNumberFormat="1" applyFont="1" applyFill="1" applyBorder="1"/>
    <xf numFmtId="0" fontId="0" fillId="4" borderId="0" xfId="0" applyFill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10" xfId="0" applyFill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quotePrefix="1" applyFont="1"/>
    <xf numFmtId="0" fontId="0" fillId="0" borderId="0" xfId="0" applyFill="1" applyAlignment="1">
      <alignment horizontal="center"/>
    </xf>
    <xf numFmtId="0" fontId="1" fillId="0" borderId="0" xfId="0" applyFont="1" applyAlignment="1"/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Comparative Analysis of Proposals for CLINs w/ Gov't Est Under $3 unit price</a:t>
            </a:r>
          </a:p>
        </c:rich>
      </c:tx>
      <c:layout>
        <c:manualLayout>
          <c:xMode val="edge"/>
          <c:yMode val="edge"/>
          <c:x val="0.17203107658157601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84E-2"/>
          <c:y val="0.12234910277324633"/>
          <c:w val="0.79245283018867929"/>
          <c:h val="0.78792822185970635"/>
        </c:manualLayout>
      </c:layout>
      <c:lineChart>
        <c:grouping val="standard"/>
        <c:ser>
          <c:idx val="0"/>
          <c:order val="0"/>
          <c:tx>
            <c:v>Govt Est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'Price Comparison'!$E$9:$E$33</c:f>
              <c:strCache>
                <c:ptCount val="25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</c:strCache>
            </c:strRef>
          </c:cat>
          <c:val>
            <c:numRef>
              <c:f>'Price Comparison'!$F$9:$F$33</c:f>
              <c:numCache>
                <c:formatCode>"$"#,##0.00_);[Red]\("$"#,##0.00\)</c:formatCode>
                <c:ptCount val="25"/>
                <c:pt idx="0">
                  <c:v>0.3</c:v>
                </c:pt>
                <c:pt idx="1">
                  <c:v>0.33</c:v>
                </c:pt>
                <c:pt idx="2">
                  <c:v>0.27</c:v>
                </c:pt>
                <c:pt idx="3">
                  <c:v>0.32</c:v>
                </c:pt>
                <c:pt idx="4">
                  <c:v>0.37</c:v>
                </c:pt>
                <c:pt idx="5">
                  <c:v>0.4</c:v>
                </c:pt>
                <c:pt idx="6">
                  <c:v>0.34</c:v>
                </c:pt>
                <c:pt idx="7">
                  <c:v>0.37</c:v>
                </c:pt>
                <c:pt idx="8">
                  <c:v>1.01</c:v>
                </c:pt>
                <c:pt idx="9">
                  <c:v>1.05</c:v>
                </c:pt>
                <c:pt idx="10">
                  <c:v>0.91</c:v>
                </c:pt>
                <c:pt idx="11">
                  <c:v>0.95</c:v>
                </c:pt>
                <c:pt idx="12">
                  <c:v>1.54</c:v>
                </c:pt>
                <c:pt idx="13">
                  <c:v>1.59</c:v>
                </c:pt>
                <c:pt idx="14">
                  <c:v>2.02</c:v>
                </c:pt>
                <c:pt idx="15">
                  <c:v>2.12</c:v>
                </c:pt>
                <c:pt idx="16">
                  <c:v>1.92</c:v>
                </c:pt>
                <c:pt idx="17">
                  <c:v>2</c:v>
                </c:pt>
                <c:pt idx="18">
                  <c:v>1.19</c:v>
                </c:pt>
                <c:pt idx="19">
                  <c:v>0.34</c:v>
                </c:pt>
                <c:pt idx="20">
                  <c:v>2.14</c:v>
                </c:pt>
                <c:pt idx="21" formatCode="&quot;$&quot;#,##0.00">
                  <c:v>6</c:v>
                </c:pt>
                <c:pt idx="22" formatCode="&quot;$&quot;#,##0.00">
                  <c:v>7.84</c:v>
                </c:pt>
                <c:pt idx="23" formatCode="&quot;$&quot;#,##0.00">
                  <c:v>11.82</c:v>
                </c:pt>
                <c:pt idx="24" formatCode="&quot;$&quot;#,##0.00">
                  <c:v>1145</c:v>
                </c:pt>
              </c:numCache>
            </c:numRef>
          </c:val>
        </c:ser>
        <c:ser>
          <c:idx val="1"/>
          <c:order val="1"/>
          <c:tx>
            <c:v>Offr #1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'Price Comparison'!$E$9:$E$33</c:f>
              <c:strCache>
                <c:ptCount val="25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</c:strCache>
            </c:strRef>
          </c:cat>
          <c:val>
            <c:numRef>
              <c:f>'Price Comparison'!$G$9:$G$33</c:f>
              <c:numCache>
                <c:formatCode>"$"#,##0.00_);[Red]\("$"#,##0.00\)</c:formatCode>
                <c:ptCount val="25"/>
                <c:pt idx="0">
                  <c:v>0.57999999999999996</c:v>
                </c:pt>
                <c:pt idx="1">
                  <c:v>0.69</c:v>
                </c:pt>
                <c:pt idx="2">
                  <c:v>0.18</c:v>
                </c:pt>
                <c:pt idx="3">
                  <c:v>0.28000000000000003</c:v>
                </c:pt>
                <c:pt idx="4">
                  <c:v>0.22</c:v>
                </c:pt>
                <c:pt idx="5">
                  <c:v>0.28000000000000003</c:v>
                </c:pt>
                <c:pt idx="6">
                  <c:v>0.18</c:v>
                </c:pt>
                <c:pt idx="7">
                  <c:v>0.23</c:v>
                </c:pt>
                <c:pt idx="8">
                  <c:v>0.51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0.63</c:v>
                </c:pt>
                <c:pt idx="12">
                  <c:v>0.57999999999999996</c:v>
                </c:pt>
                <c:pt idx="13">
                  <c:v>1.38</c:v>
                </c:pt>
                <c:pt idx="14">
                  <c:v>1.73</c:v>
                </c:pt>
                <c:pt idx="15">
                  <c:v>2.88</c:v>
                </c:pt>
                <c:pt idx="16">
                  <c:v>1.27</c:v>
                </c:pt>
                <c:pt idx="17">
                  <c:v>2.2999999999999998</c:v>
                </c:pt>
                <c:pt idx="18">
                  <c:v>2.5299999999999998</c:v>
                </c:pt>
                <c:pt idx="19">
                  <c:v>0.17</c:v>
                </c:pt>
                <c:pt idx="20">
                  <c:v>0.23</c:v>
                </c:pt>
                <c:pt idx="21" formatCode="&quot;$&quot;#,##0.00">
                  <c:v>3.68</c:v>
                </c:pt>
                <c:pt idx="22" formatCode="&quot;$&quot;#,##0.00">
                  <c:v>5.98</c:v>
                </c:pt>
                <c:pt idx="23" formatCode="&quot;$&quot;#,##0.00">
                  <c:v>8.6300000000000008</c:v>
                </c:pt>
                <c:pt idx="24" formatCode="&quot;$&quot;#,##0.00">
                  <c:v>230</c:v>
                </c:pt>
              </c:numCache>
            </c:numRef>
          </c:val>
        </c:ser>
        <c:ser>
          <c:idx val="2"/>
          <c:order val="2"/>
          <c:tx>
            <c:v>Offr #2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'Price Comparison'!$E$9:$E$33</c:f>
              <c:strCache>
                <c:ptCount val="25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</c:strCache>
            </c:strRef>
          </c:cat>
          <c:val>
            <c:numRef>
              <c:f>'Price Comparison'!$H$9:$H$33</c:f>
              <c:numCache>
                <c:formatCode>"$"#,##0.00_);[Red]\("$"#,##0.00\)</c:formatCode>
                <c:ptCount val="25"/>
                <c:pt idx="0">
                  <c:v>0.35</c:v>
                </c:pt>
                <c:pt idx="1">
                  <c:v>0.36</c:v>
                </c:pt>
                <c:pt idx="2">
                  <c:v>0.26</c:v>
                </c:pt>
                <c:pt idx="3">
                  <c:v>0.35</c:v>
                </c:pt>
                <c:pt idx="4">
                  <c:v>0.26</c:v>
                </c:pt>
                <c:pt idx="5">
                  <c:v>0.34</c:v>
                </c:pt>
                <c:pt idx="6">
                  <c:v>0.26</c:v>
                </c:pt>
                <c:pt idx="7">
                  <c:v>0.35</c:v>
                </c:pt>
                <c:pt idx="8">
                  <c:v>0.75</c:v>
                </c:pt>
                <c:pt idx="9">
                  <c:v>0.8</c:v>
                </c:pt>
                <c:pt idx="10">
                  <c:v>0.72</c:v>
                </c:pt>
                <c:pt idx="11">
                  <c:v>0.8</c:v>
                </c:pt>
                <c:pt idx="12">
                  <c:v>0.9</c:v>
                </c:pt>
                <c:pt idx="13">
                  <c:v>0.95</c:v>
                </c:pt>
                <c:pt idx="14">
                  <c:v>2.4500000000000002</c:v>
                </c:pt>
                <c:pt idx="15">
                  <c:v>2.5</c:v>
                </c:pt>
                <c:pt idx="16">
                  <c:v>2</c:v>
                </c:pt>
                <c:pt idx="17">
                  <c:v>2.5</c:v>
                </c:pt>
                <c:pt idx="18">
                  <c:v>2.5</c:v>
                </c:pt>
                <c:pt idx="19">
                  <c:v>0.4</c:v>
                </c:pt>
                <c:pt idx="20">
                  <c:v>2.15</c:v>
                </c:pt>
                <c:pt idx="21" formatCode="&quot;$&quot;#,##0.00">
                  <c:v>2</c:v>
                </c:pt>
                <c:pt idx="22" formatCode="&quot;$&quot;#,##0.00">
                  <c:v>10</c:v>
                </c:pt>
                <c:pt idx="23" formatCode="&quot;$&quot;#,##0.00">
                  <c:v>15</c:v>
                </c:pt>
                <c:pt idx="24" formatCode="&quot;$&quot;#,##0.00">
                  <c:v>50</c:v>
                </c:pt>
              </c:numCache>
            </c:numRef>
          </c:val>
        </c:ser>
        <c:ser>
          <c:idx val="3"/>
          <c:order val="3"/>
          <c:tx>
            <c:v>Offr #3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'Price Comparison'!$E$9:$E$33</c:f>
              <c:strCache>
                <c:ptCount val="25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</c:strCache>
            </c:strRef>
          </c:cat>
          <c:val>
            <c:numRef>
              <c:f>'Price Comparison'!$I$9:$I$33</c:f>
              <c:numCache>
                <c:formatCode>"$"#,##0.00_);[Red]\("$"#,##0.00\)</c:formatCode>
                <c:ptCount val="25"/>
                <c:pt idx="0">
                  <c:v>0.73</c:v>
                </c:pt>
                <c:pt idx="1">
                  <c:v>0.87</c:v>
                </c:pt>
                <c:pt idx="2">
                  <c:v>0.22</c:v>
                </c:pt>
                <c:pt idx="3">
                  <c:v>0.36</c:v>
                </c:pt>
                <c:pt idx="4">
                  <c:v>0.28999999999999998</c:v>
                </c:pt>
                <c:pt idx="5">
                  <c:v>0.44</c:v>
                </c:pt>
                <c:pt idx="6">
                  <c:v>0.28999999999999998</c:v>
                </c:pt>
                <c:pt idx="7">
                  <c:v>0.44</c:v>
                </c:pt>
                <c:pt idx="8">
                  <c:v>0.36</c:v>
                </c:pt>
                <c:pt idx="9">
                  <c:v>0.51</c:v>
                </c:pt>
                <c:pt idx="10">
                  <c:v>0.36</c:v>
                </c:pt>
                <c:pt idx="11">
                  <c:v>0.51</c:v>
                </c:pt>
                <c:pt idx="12">
                  <c:v>0.73</c:v>
                </c:pt>
                <c:pt idx="13">
                  <c:v>0.87</c:v>
                </c:pt>
                <c:pt idx="14">
                  <c:v>0.87</c:v>
                </c:pt>
                <c:pt idx="15">
                  <c:v>1.0900000000000001</c:v>
                </c:pt>
                <c:pt idx="16">
                  <c:v>0.96</c:v>
                </c:pt>
                <c:pt idx="17">
                  <c:v>1.31</c:v>
                </c:pt>
                <c:pt idx="18">
                  <c:v>1.81</c:v>
                </c:pt>
                <c:pt idx="19">
                  <c:v>0.28999999999999998</c:v>
                </c:pt>
                <c:pt idx="20">
                  <c:v>0.73</c:v>
                </c:pt>
                <c:pt idx="21" formatCode="&quot;$&quot;#,##0.00">
                  <c:v>2.9</c:v>
                </c:pt>
                <c:pt idx="22" formatCode="&quot;$&quot;#,##0.00">
                  <c:v>5.8</c:v>
                </c:pt>
                <c:pt idx="23" formatCode="&quot;$&quot;#,##0.00">
                  <c:v>8.6999999999999993</c:v>
                </c:pt>
                <c:pt idx="24" formatCode="&quot;$&quot;#,##0.00">
                  <c:v>145</c:v>
                </c:pt>
              </c:numCache>
            </c:numRef>
          </c:val>
        </c:ser>
        <c:ser>
          <c:idx val="4"/>
          <c:order val="4"/>
          <c:tx>
            <c:v>Offr #4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'Price Comparison'!$E$9:$E$33</c:f>
              <c:strCache>
                <c:ptCount val="25"/>
                <c:pt idx="0">
                  <c:v>0001</c:v>
                </c:pt>
                <c:pt idx="1">
                  <c:v>0002</c:v>
                </c:pt>
                <c:pt idx="2">
                  <c:v>0003</c:v>
                </c:pt>
                <c:pt idx="3">
                  <c:v>0004</c:v>
                </c:pt>
                <c:pt idx="4">
                  <c:v>0005</c:v>
                </c:pt>
                <c:pt idx="5">
                  <c:v>0006</c:v>
                </c:pt>
                <c:pt idx="6">
                  <c:v>0007</c:v>
                </c:pt>
                <c:pt idx="7">
                  <c:v>0008</c:v>
                </c:pt>
                <c:pt idx="8">
                  <c:v>0009</c:v>
                </c:pt>
                <c:pt idx="9">
                  <c:v>0010</c:v>
                </c:pt>
                <c:pt idx="10">
                  <c:v>0011</c:v>
                </c:pt>
                <c:pt idx="11">
                  <c:v>0012</c:v>
                </c:pt>
                <c:pt idx="12">
                  <c:v>0013</c:v>
                </c:pt>
                <c:pt idx="13">
                  <c:v>0014</c:v>
                </c:pt>
                <c:pt idx="14">
                  <c:v>0015</c:v>
                </c:pt>
                <c:pt idx="15">
                  <c:v>0016</c:v>
                </c:pt>
                <c:pt idx="16">
                  <c:v>0017</c:v>
                </c:pt>
                <c:pt idx="17">
                  <c:v>0018</c:v>
                </c:pt>
                <c:pt idx="18">
                  <c:v>0019</c:v>
                </c:pt>
                <c:pt idx="19">
                  <c:v>0020</c:v>
                </c:pt>
                <c:pt idx="20">
                  <c:v>0021</c:v>
                </c:pt>
                <c:pt idx="21">
                  <c:v>0022</c:v>
                </c:pt>
                <c:pt idx="22">
                  <c:v>0023</c:v>
                </c:pt>
                <c:pt idx="23">
                  <c:v>0024</c:v>
                </c:pt>
                <c:pt idx="24">
                  <c:v>0025</c:v>
                </c:pt>
              </c:strCache>
            </c:strRef>
          </c:cat>
          <c:val>
            <c:numRef>
              <c:f>'Price Comparison'!$J$9:$J$33</c:f>
              <c:numCache>
                <c:formatCode>"$"#,##0.00_);[Red]\("$"#,##0.00\)</c:formatCode>
                <c:ptCount val="25"/>
                <c:pt idx="0">
                  <c:v>0.3</c:v>
                </c:pt>
                <c:pt idx="1">
                  <c:v>0.31</c:v>
                </c:pt>
                <c:pt idx="2">
                  <c:v>0.28000000000000003</c:v>
                </c:pt>
                <c:pt idx="3">
                  <c:v>0.3</c:v>
                </c:pt>
                <c:pt idx="4">
                  <c:v>0.34</c:v>
                </c:pt>
                <c:pt idx="5">
                  <c:v>0.35</c:v>
                </c:pt>
                <c:pt idx="6">
                  <c:v>0.33</c:v>
                </c:pt>
                <c:pt idx="7">
                  <c:v>0.34</c:v>
                </c:pt>
                <c:pt idx="8">
                  <c:v>0.68</c:v>
                </c:pt>
                <c:pt idx="9">
                  <c:v>0.7</c:v>
                </c:pt>
                <c:pt idx="10">
                  <c:v>0.66</c:v>
                </c:pt>
                <c:pt idx="11">
                  <c:v>0.67</c:v>
                </c:pt>
                <c:pt idx="12">
                  <c:v>1.37</c:v>
                </c:pt>
                <c:pt idx="13">
                  <c:v>1.38</c:v>
                </c:pt>
                <c:pt idx="14">
                  <c:v>1.98</c:v>
                </c:pt>
                <c:pt idx="15">
                  <c:v>2.0099999999999998</c:v>
                </c:pt>
                <c:pt idx="16">
                  <c:v>2.0499999999999998</c:v>
                </c:pt>
                <c:pt idx="17">
                  <c:v>2.0699999999999998</c:v>
                </c:pt>
                <c:pt idx="18">
                  <c:v>1.48</c:v>
                </c:pt>
                <c:pt idx="19">
                  <c:v>0.35</c:v>
                </c:pt>
                <c:pt idx="20">
                  <c:v>0.35</c:v>
                </c:pt>
                <c:pt idx="21" formatCode="&quot;$&quot;#,##0.00">
                  <c:v>2.95</c:v>
                </c:pt>
                <c:pt idx="22" formatCode="&quot;$&quot;#,##0.00">
                  <c:v>4.72</c:v>
                </c:pt>
                <c:pt idx="23" formatCode="&quot;$&quot;#,##0.00">
                  <c:v>7.08</c:v>
                </c:pt>
                <c:pt idx="24" formatCode="&quot;$&quot;#,##0.00">
                  <c:v>147.5</c:v>
                </c:pt>
              </c:numCache>
            </c:numRef>
          </c:val>
        </c:ser>
        <c:marker val="1"/>
        <c:axId val="43361024"/>
        <c:axId val="43377024"/>
      </c:lineChart>
      <c:catAx>
        <c:axId val="43361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77024"/>
        <c:crosses val="autoZero"/>
        <c:auto val="1"/>
        <c:lblAlgn val="ctr"/>
        <c:lblOffset val="100"/>
        <c:tickLblSkip val="1"/>
        <c:tickMarkSkip val="1"/>
      </c:catAx>
      <c:valAx>
        <c:axId val="433770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_);[Red]\(&quot;$&quot;#,##0.0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361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678135405105441"/>
          <c:y val="0.43066884176182707"/>
          <c:w val="9.8779134295227528E-2"/>
          <c:h val="0.17292006525285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Comparative Analysis of Proposals for CLINs w/ Gov't Est of $5-30 unit price</a:t>
            </a:r>
          </a:p>
        </c:rich>
      </c:tx>
      <c:layout>
        <c:manualLayout>
          <c:xMode val="edge"/>
          <c:yMode val="edge"/>
          <c:x val="0.17647058823529413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297E-2"/>
          <c:y val="0.12234910277324633"/>
          <c:w val="0.79689234184239732"/>
          <c:h val="0.81076672104404568"/>
        </c:manualLayout>
      </c:layout>
      <c:lineChart>
        <c:grouping val="standard"/>
        <c:ser>
          <c:idx val="0"/>
          <c:order val="0"/>
          <c:tx>
            <c:v>Govt Est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'Price Comparison'!$E$34:$E$39</c:f>
              <c:strCache>
                <c:ptCount val="6"/>
                <c:pt idx="0">
                  <c:v>0026</c:v>
                </c:pt>
                <c:pt idx="1">
                  <c:v>0027</c:v>
                </c:pt>
                <c:pt idx="2">
                  <c:v>0028</c:v>
                </c:pt>
                <c:pt idx="3">
                  <c:v>0029</c:v>
                </c:pt>
                <c:pt idx="4">
                  <c:v>0030</c:v>
                </c:pt>
                <c:pt idx="5">
                  <c:v>0031</c:v>
                </c:pt>
              </c:strCache>
            </c:strRef>
          </c:cat>
          <c:val>
            <c:numRef>
              <c:f>'Price Comparison'!$F$34:$F$39</c:f>
              <c:numCache>
                <c:formatCode>"$"#,##0.00</c:formatCode>
                <c:ptCount val="6"/>
                <c:pt idx="0">
                  <c:v>160</c:v>
                </c:pt>
                <c:pt idx="1">
                  <c:v>450</c:v>
                </c:pt>
                <c:pt idx="2">
                  <c:v>650</c:v>
                </c:pt>
                <c:pt idx="3">
                  <c:v>50</c:v>
                </c:pt>
                <c:pt idx="4" formatCode="&quot;$&quot;#,##0.00_);[Red]\(&quot;$&quot;#,##0.00\)">
                  <c:v>0.09</c:v>
                </c:pt>
                <c:pt idx="5" formatCode="&quot;$&quot;#,##0.00_);[Red]\(&quot;$&quot;#,##0.00\)">
                  <c:v>1.73</c:v>
                </c:pt>
              </c:numCache>
            </c:numRef>
          </c:val>
        </c:ser>
        <c:ser>
          <c:idx val="1"/>
          <c:order val="1"/>
          <c:tx>
            <c:v>Offr #1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'Price Comparison'!$E$34:$E$39</c:f>
              <c:strCache>
                <c:ptCount val="6"/>
                <c:pt idx="0">
                  <c:v>0026</c:v>
                </c:pt>
                <c:pt idx="1">
                  <c:v>0027</c:v>
                </c:pt>
                <c:pt idx="2">
                  <c:v>0028</c:v>
                </c:pt>
                <c:pt idx="3">
                  <c:v>0029</c:v>
                </c:pt>
                <c:pt idx="4">
                  <c:v>0030</c:v>
                </c:pt>
                <c:pt idx="5">
                  <c:v>0031</c:v>
                </c:pt>
              </c:strCache>
            </c:strRef>
          </c:cat>
          <c:val>
            <c:numRef>
              <c:f>'Price Comparison'!$G$34:$G$39</c:f>
              <c:numCache>
                <c:formatCode>"$"#,##0.00</c:formatCode>
                <c:ptCount val="6"/>
                <c:pt idx="0">
                  <c:v>115</c:v>
                </c:pt>
                <c:pt idx="1">
                  <c:v>517.5</c:v>
                </c:pt>
                <c:pt idx="2">
                  <c:v>862.5</c:v>
                </c:pt>
                <c:pt idx="3">
                  <c:v>23</c:v>
                </c:pt>
                <c:pt idx="4" formatCode="&quot;$&quot;#,##0.00_);[Red]\(&quot;$&quot;#,##0.00\)">
                  <c:v>0.46</c:v>
                </c:pt>
                <c:pt idx="5" formatCode="&quot;$&quot;#,##0.00_);[Red]\(&quot;$&quot;#,##0.00\)">
                  <c:v>3.45</c:v>
                </c:pt>
              </c:numCache>
            </c:numRef>
          </c:val>
        </c:ser>
        <c:ser>
          <c:idx val="2"/>
          <c:order val="2"/>
          <c:tx>
            <c:v>Offr #2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'Price Comparison'!$E$34:$E$39</c:f>
              <c:strCache>
                <c:ptCount val="6"/>
                <c:pt idx="0">
                  <c:v>0026</c:v>
                </c:pt>
                <c:pt idx="1">
                  <c:v>0027</c:v>
                </c:pt>
                <c:pt idx="2">
                  <c:v>0028</c:v>
                </c:pt>
                <c:pt idx="3">
                  <c:v>0029</c:v>
                </c:pt>
                <c:pt idx="4">
                  <c:v>0030</c:v>
                </c:pt>
                <c:pt idx="5">
                  <c:v>0031</c:v>
                </c:pt>
              </c:strCache>
            </c:strRef>
          </c:cat>
          <c:val>
            <c:numRef>
              <c:f>'Price Comparison'!$H$34:$H$39</c:f>
              <c:numCache>
                <c:formatCode>"$"#,##0.00</c:formatCode>
                <c:ptCount val="6"/>
                <c:pt idx="0">
                  <c:v>160</c:v>
                </c:pt>
                <c:pt idx="1">
                  <c:v>350</c:v>
                </c:pt>
                <c:pt idx="2">
                  <c:v>625</c:v>
                </c:pt>
                <c:pt idx="3">
                  <c:v>30</c:v>
                </c:pt>
                <c:pt idx="4" formatCode="&quot;$&quot;#,##0.00_);[Red]\(&quot;$&quot;#,##0.00\)">
                  <c:v>0.26</c:v>
                </c:pt>
                <c:pt idx="5" formatCode="&quot;$&quot;#,##0.00_);[Red]\(&quot;$&quot;#,##0.00\)">
                  <c:v>2.5</c:v>
                </c:pt>
              </c:numCache>
            </c:numRef>
          </c:val>
        </c:ser>
        <c:ser>
          <c:idx val="3"/>
          <c:order val="3"/>
          <c:tx>
            <c:v>Offr #3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'Price Comparison'!$E$34:$E$39</c:f>
              <c:strCache>
                <c:ptCount val="6"/>
                <c:pt idx="0">
                  <c:v>0026</c:v>
                </c:pt>
                <c:pt idx="1">
                  <c:v>0027</c:v>
                </c:pt>
                <c:pt idx="2">
                  <c:v>0028</c:v>
                </c:pt>
                <c:pt idx="3">
                  <c:v>0029</c:v>
                </c:pt>
                <c:pt idx="4">
                  <c:v>0030</c:v>
                </c:pt>
                <c:pt idx="5">
                  <c:v>0031</c:v>
                </c:pt>
              </c:strCache>
            </c:strRef>
          </c:cat>
          <c:val>
            <c:numRef>
              <c:f>'Price Comparison'!$I$34:$I$39</c:f>
              <c:numCache>
                <c:formatCode>"$"#,##0.00</c:formatCode>
                <c:ptCount val="6"/>
                <c:pt idx="0">
                  <c:v>108.75</c:v>
                </c:pt>
                <c:pt idx="1">
                  <c:v>217.47</c:v>
                </c:pt>
                <c:pt idx="2">
                  <c:v>290</c:v>
                </c:pt>
                <c:pt idx="3">
                  <c:v>29</c:v>
                </c:pt>
                <c:pt idx="4" formatCode="&quot;$&quot;#,##0.00_);[Red]\(&quot;$&quot;#,##0.00\)">
                  <c:v>0.06</c:v>
                </c:pt>
                <c:pt idx="5" formatCode="&quot;$&quot;#,##0.00_);[Red]\(&quot;$&quot;#,##0.00\)">
                  <c:v>4.3499999999999996</c:v>
                </c:pt>
              </c:numCache>
            </c:numRef>
          </c:val>
        </c:ser>
        <c:ser>
          <c:idx val="4"/>
          <c:order val="4"/>
          <c:tx>
            <c:v>Offr #4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'Price Comparison'!$E$34:$E$39</c:f>
              <c:strCache>
                <c:ptCount val="6"/>
                <c:pt idx="0">
                  <c:v>0026</c:v>
                </c:pt>
                <c:pt idx="1">
                  <c:v>0027</c:v>
                </c:pt>
                <c:pt idx="2">
                  <c:v>0028</c:v>
                </c:pt>
                <c:pt idx="3">
                  <c:v>0029</c:v>
                </c:pt>
                <c:pt idx="4">
                  <c:v>0030</c:v>
                </c:pt>
                <c:pt idx="5">
                  <c:v>0031</c:v>
                </c:pt>
              </c:strCache>
            </c:strRef>
          </c:cat>
          <c:val>
            <c:numRef>
              <c:f>'Price Comparison'!$J$34:$J$39</c:f>
              <c:numCache>
                <c:formatCode>"$"#,##0.00</c:formatCode>
                <c:ptCount val="6"/>
                <c:pt idx="0">
                  <c:v>147.5</c:v>
                </c:pt>
                <c:pt idx="1">
                  <c:v>318.60000000000002</c:v>
                </c:pt>
                <c:pt idx="2">
                  <c:v>637.20000000000005</c:v>
                </c:pt>
                <c:pt idx="3">
                  <c:v>23.6</c:v>
                </c:pt>
                <c:pt idx="4" formatCode="&quot;$&quot;#,##0.00_);[Red]\(&quot;$&quot;#,##0.00\)">
                  <c:v>0.09</c:v>
                </c:pt>
                <c:pt idx="5" formatCode="&quot;$&quot;#,##0.00_);[Red]\(&quot;$&quot;#,##0.00\)">
                  <c:v>1.77</c:v>
                </c:pt>
              </c:numCache>
            </c:numRef>
          </c:val>
        </c:ser>
        <c:marker val="1"/>
        <c:axId val="83072512"/>
        <c:axId val="97584256"/>
      </c:lineChart>
      <c:catAx>
        <c:axId val="830725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584256"/>
        <c:crosses val="autoZero"/>
        <c:auto val="1"/>
        <c:lblAlgn val="ctr"/>
        <c:lblOffset val="100"/>
        <c:tickLblSkip val="1"/>
        <c:tickMarkSkip val="1"/>
      </c:catAx>
      <c:valAx>
        <c:axId val="975842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0725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678135405105441"/>
          <c:y val="0.44208809135399674"/>
          <c:w val="9.8779134295227528E-2"/>
          <c:h val="0.17292006525285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Comparative Analysis of Proposals for CLINs w/ Gov't Est over $50 unit price</a:t>
            </a:r>
          </a:p>
        </c:rich>
      </c:tx>
      <c:layout>
        <c:manualLayout>
          <c:xMode val="edge"/>
          <c:yMode val="edge"/>
          <c:x val="0.17425083240843509"/>
          <c:y val="1.95758564437194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0.12234910277324633"/>
          <c:w val="0.81243063263041071"/>
          <c:h val="0.81076672104404568"/>
        </c:manualLayout>
      </c:layout>
      <c:lineChart>
        <c:grouping val="standard"/>
        <c:ser>
          <c:idx val="0"/>
          <c:order val="0"/>
          <c:tx>
            <c:v>Govt Est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'Price Comparison'!$E$40:$E$45</c:f>
              <c:strCache>
                <c:ptCount val="6"/>
                <c:pt idx="0">
                  <c:v>0032</c:v>
                </c:pt>
                <c:pt idx="1">
                  <c:v>0033</c:v>
                </c:pt>
                <c:pt idx="2">
                  <c:v>0034</c:v>
                </c:pt>
                <c:pt idx="3">
                  <c:v>0035</c:v>
                </c:pt>
                <c:pt idx="4">
                  <c:v>0036</c:v>
                </c:pt>
                <c:pt idx="5">
                  <c:v>0037</c:v>
                </c:pt>
              </c:strCache>
            </c:strRef>
          </c:cat>
          <c:val>
            <c:numRef>
              <c:f>'Price Comparison'!$F$40:$F$45</c:f>
              <c:numCache>
                <c:formatCode>"$"#,##0.00</c:formatCode>
                <c:ptCount val="6"/>
                <c:pt idx="0" formatCode="&quot;$&quot;#,##0.00_);[Red]\(&quot;$&quot;#,##0.00\)">
                  <c:v>1.73</c:v>
                </c:pt>
                <c:pt idx="1">
                  <c:v>22</c:v>
                </c:pt>
                <c:pt idx="2">
                  <c:v>11</c:v>
                </c:pt>
                <c:pt idx="3">
                  <c:v>27</c:v>
                </c:pt>
                <c:pt idx="4">
                  <c:v>50</c:v>
                </c:pt>
                <c:pt idx="5" formatCode="&quot;$&quot;#,##0.00_);[Red]\(&quot;$&quot;#,##0.00\)">
                  <c:v>2.5</c:v>
                </c:pt>
              </c:numCache>
            </c:numRef>
          </c:val>
        </c:ser>
        <c:ser>
          <c:idx val="1"/>
          <c:order val="1"/>
          <c:tx>
            <c:v>Offr #1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'Price Comparison'!$E$40:$E$45</c:f>
              <c:strCache>
                <c:ptCount val="6"/>
                <c:pt idx="0">
                  <c:v>0032</c:v>
                </c:pt>
                <c:pt idx="1">
                  <c:v>0033</c:v>
                </c:pt>
                <c:pt idx="2">
                  <c:v>0034</c:v>
                </c:pt>
                <c:pt idx="3">
                  <c:v>0035</c:v>
                </c:pt>
                <c:pt idx="4">
                  <c:v>0036</c:v>
                </c:pt>
                <c:pt idx="5">
                  <c:v>0037</c:v>
                </c:pt>
              </c:strCache>
            </c:strRef>
          </c:cat>
          <c:val>
            <c:numRef>
              <c:f>'Price Comparison'!$G$40:$G$45</c:f>
              <c:numCache>
                <c:formatCode>"$"#,##0.00</c:formatCode>
                <c:ptCount val="6"/>
                <c:pt idx="0" formatCode="&quot;$&quot;#,##0.00_);[Red]\(&quot;$&quot;#,##0.00\)">
                  <c:v>4.5999999999999996</c:v>
                </c:pt>
                <c:pt idx="1">
                  <c:v>2.88</c:v>
                </c:pt>
                <c:pt idx="2">
                  <c:v>2.2999999999999998</c:v>
                </c:pt>
                <c:pt idx="3">
                  <c:v>40.56</c:v>
                </c:pt>
                <c:pt idx="4">
                  <c:v>28</c:v>
                </c:pt>
                <c:pt idx="5" formatCode="&quot;$&quot;#,##0.00_);[Red]\(&quot;$&quot;#,##0.00\)">
                  <c:v>1.73</c:v>
                </c:pt>
              </c:numCache>
            </c:numRef>
          </c:val>
        </c:ser>
        <c:ser>
          <c:idx val="2"/>
          <c:order val="2"/>
          <c:tx>
            <c:v>Offr #2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'Price Comparison'!$E$40:$E$45</c:f>
              <c:strCache>
                <c:ptCount val="6"/>
                <c:pt idx="0">
                  <c:v>0032</c:v>
                </c:pt>
                <c:pt idx="1">
                  <c:v>0033</c:v>
                </c:pt>
                <c:pt idx="2">
                  <c:v>0034</c:v>
                </c:pt>
                <c:pt idx="3">
                  <c:v>0035</c:v>
                </c:pt>
                <c:pt idx="4">
                  <c:v>0036</c:v>
                </c:pt>
                <c:pt idx="5">
                  <c:v>0037</c:v>
                </c:pt>
              </c:strCache>
            </c:strRef>
          </c:cat>
          <c:val>
            <c:numRef>
              <c:f>'Price Comparison'!$H$40:$H$45</c:f>
              <c:numCache>
                <c:formatCode>"$"#,##0.00</c:formatCode>
                <c:ptCount val="6"/>
                <c:pt idx="0" formatCode="&quot;$&quot;#,##0.00_);[Red]\(&quot;$&quot;#,##0.00\)">
                  <c:v>2.5</c:v>
                </c:pt>
                <c:pt idx="1">
                  <c:v>25</c:v>
                </c:pt>
                <c:pt idx="2">
                  <c:v>28</c:v>
                </c:pt>
                <c:pt idx="3">
                  <c:v>30</c:v>
                </c:pt>
                <c:pt idx="4">
                  <c:v>50</c:v>
                </c:pt>
                <c:pt idx="5" formatCode="&quot;$&quot;#,##0.00_);[Red]\(&quot;$&quot;#,##0.00\)">
                  <c:v>3.2</c:v>
                </c:pt>
              </c:numCache>
            </c:numRef>
          </c:val>
        </c:ser>
        <c:ser>
          <c:idx val="3"/>
          <c:order val="3"/>
          <c:tx>
            <c:v>Offr #3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'Price Comparison'!$E$40:$E$45</c:f>
              <c:strCache>
                <c:ptCount val="6"/>
                <c:pt idx="0">
                  <c:v>0032</c:v>
                </c:pt>
                <c:pt idx="1">
                  <c:v>0033</c:v>
                </c:pt>
                <c:pt idx="2">
                  <c:v>0034</c:v>
                </c:pt>
                <c:pt idx="3">
                  <c:v>0035</c:v>
                </c:pt>
                <c:pt idx="4">
                  <c:v>0036</c:v>
                </c:pt>
                <c:pt idx="5">
                  <c:v>0037</c:v>
                </c:pt>
              </c:strCache>
            </c:strRef>
          </c:cat>
          <c:val>
            <c:numRef>
              <c:f>'Price Comparison'!$I$40:$I$45</c:f>
              <c:numCache>
                <c:formatCode>"$"#,##0.00</c:formatCode>
                <c:ptCount val="6"/>
                <c:pt idx="0" formatCode="&quot;$&quot;#,##0.00_);[Red]\(&quot;$&quot;#,##0.00\)">
                  <c:v>5.8</c:v>
                </c:pt>
                <c:pt idx="1">
                  <c:v>3.63</c:v>
                </c:pt>
                <c:pt idx="2">
                  <c:v>2.9</c:v>
                </c:pt>
                <c:pt idx="3">
                  <c:v>50.75</c:v>
                </c:pt>
                <c:pt idx="4">
                  <c:v>29</c:v>
                </c:pt>
                <c:pt idx="5" formatCode="&quot;$&quot;#,##0.00_);[Red]\(&quot;$&quot;#,##0.00\)">
                  <c:v>2.1800000000000002</c:v>
                </c:pt>
              </c:numCache>
            </c:numRef>
          </c:val>
        </c:ser>
        <c:ser>
          <c:idx val="4"/>
          <c:order val="4"/>
          <c:tx>
            <c:v>Offr #4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'Price Comparison'!$E$40:$E$45</c:f>
              <c:strCache>
                <c:ptCount val="6"/>
                <c:pt idx="0">
                  <c:v>0032</c:v>
                </c:pt>
                <c:pt idx="1">
                  <c:v>0033</c:v>
                </c:pt>
                <c:pt idx="2">
                  <c:v>0034</c:v>
                </c:pt>
                <c:pt idx="3">
                  <c:v>0035</c:v>
                </c:pt>
                <c:pt idx="4">
                  <c:v>0036</c:v>
                </c:pt>
                <c:pt idx="5">
                  <c:v>0037</c:v>
                </c:pt>
              </c:strCache>
            </c:strRef>
          </c:cat>
          <c:val>
            <c:numRef>
              <c:f>'Price Comparison'!$J$40:$J$45</c:f>
              <c:numCache>
                <c:formatCode>"$"#,##0.00</c:formatCode>
                <c:ptCount val="6"/>
                <c:pt idx="0" formatCode="&quot;$&quot;#,##0.00_);[Red]\(&quot;$&quot;#,##0.00\)">
                  <c:v>1.77</c:v>
                </c:pt>
                <c:pt idx="1">
                  <c:v>29.5</c:v>
                </c:pt>
                <c:pt idx="2">
                  <c:v>25.96</c:v>
                </c:pt>
                <c:pt idx="3">
                  <c:v>41.3</c:v>
                </c:pt>
                <c:pt idx="4">
                  <c:v>64.900000000000006</c:v>
                </c:pt>
                <c:pt idx="5" formatCode="&quot;$&quot;#,##0.00_);[Red]\(&quot;$&quot;#,##0.00\)">
                  <c:v>5.0199999999999996</c:v>
                </c:pt>
              </c:numCache>
            </c:numRef>
          </c:val>
        </c:ser>
        <c:marker val="1"/>
        <c:axId val="120684928"/>
        <c:axId val="40637184"/>
      </c:lineChart>
      <c:catAx>
        <c:axId val="1206849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637184"/>
        <c:crosses val="autoZero"/>
        <c:auto val="1"/>
        <c:lblAlgn val="ctr"/>
        <c:lblOffset val="100"/>
        <c:tickLblSkip val="1"/>
        <c:tickMarkSkip val="1"/>
      </c:catAx>
      <c:valAx>
        <c:axId val="406371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_);[Red]\(&quot;$&quot;#,##0.00\)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849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678135405105441"/>
          <c:y val="0.44208809135399674"/>
          <c:w val="9.8779134295227528E-2"/>
          <c:h val="0.17292006525285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4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4" workbookViewId="0"/>
  </sheetViews>
  <pageMargins left="0.75" right="0.75" top="1" bottom="1" header="0.5" footer="0.5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4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4" sqref="C4"/>
    </sheetView>
  </sheetViews>
  <sheetFormatPr defaultRowHeight="12.75"/>
  <cols>
    <col min="1" max="1" width="9.140625" style="6"/>
    <col min="5" max="5" width="9.140625" style="6"/>
  </cols>
  <sheetData>
    <row r="1" spans="1:15">
      <c r="E1" s="25" t="s">
        <v>47</v>
      </c>
    </row>
    <row r="2" spans="1:15">
      <c r="A2" s="15"/>
      <c r="B2" s="16" t="s">
        <v>41</v>
      </c>
      <c r="C2" s="19">
        <v>0.15</v>
      </c>
      <c r="E2" s="23"/>
      <c r="F2" s="26" t="s">
        <v>48</v>
      </c>
      <c r="K2" s="28" t="s">
        <v>53</v>
      </c>
      <c r="L2" s="28"/>
      <c r="M2" s="28"/>
      <c r="N2" s="28"/>
      <c r="O2" s="28"/>
    </row>
    <row r="3" spans="1:15">
      <c r="A3" s="17"/>
      <c r="B3" s="18" t="s">
        <v>42</v>
      </c>
      <c r="C3" s="19">
        <v>0.15</v>
      </c>
      <c r="E3" s="20"/>
      <c r="F3" s="26" t="s">
        <v>49</v>
      </c>
    </row>
    <row r="4" spans="1:15">
      <c r="E4" s="22"/>
      <c r="F4" s="26" t="s">
        <v>50</v>
      </c>
    </row>
    <row r="5" spans="1:15" ht="8.25" customHeight="1">
      <c r="E5" s="27"/>
      <c r="F5" s="26"/>
    </row>
    <row r="6" spans="1:15" ht="12.75" customHeight="1">
      <c r="G6" s="29" t="s">
        <v>51</v>
      </c>
      <c r="H6" s="29"/>
      <c r="I6" s="29"/>
      <c r="J6" s="29"/>
      <c r="K6" s="30" t="s">
        <v>52</v>
      </c>
      <c r="L6" s="30"/>
      <c r="M6" s="30"/>
      <c r="N6" s="30"/>
    </row>
    <row r="7" spans="1:15" ht="6" hidden="1" customHeight="1">
      <c r="G7" s="24"/>
      <c r="H7" s="24"/>
      <c r="I7" s="24"/>
      <c r="J7" s="24"/>
      <c r="K7" s="24"/>
      <c r="L7" s="24"/>
      <c r="M7" s="24"/>
      <c r="N7" s="24"/>
    </row>
    <row r="8" spans="1:15" ht="15.75" customHeight="1">
      <c r="A8" s="1" t="s">
        <v>40</v>
      </c>
      <c r="B8" s="21" t="s">
        <v>37</v>
      </c>
      <c r="C8" s="1" t="s">
        <v>38</v>
      </c>
      <c r="D8" s="1" t="s">
        <v>39</v>
      </c>
      <c r="E8" s="1" t="s">
        <v>40</v>
      </c>
      <c r="F8" s="1" t="s">
        <v>37</v>
      </c>
      <c r="G8" s="21" t="s">
        <v>43</v>
      </c>
      <c r="H8" s="21" t="s">
        <v>44</v>
      </c>
      <c r="I8" s="21" t="s">
        <v>45</v>
      </c>
      <c r="J8" s="21" t="s">
        <v>46</v>
      </c>
      <c r="K8" s="11" t="str">
        <f>G8</f>
        <v>Offr No. 1</v>
      </c>
      <c r="L8" s="11" t="str">
        <f>H8</f>
        <v>Offr No. 2</v>
      </c>
      <c r="M8" s="11" t="str">
        <f>I8</f>
        <v>Offr No. 3</v>
      </c>
      <c r="N8" s="11" t="str">
        <f>J8</f>
        <v>Offr No. 4</v>
      </c>
    </row>
    <row r="9" spans="1:15">
      <c r="A9" s="7" t="s">
        <v>0</v>
      </c>
      <c r="B9" s="2">
        <v>0.3</v>
      </c>
      <c r="C9" s="2">
        <f t="shared" ref="C9:C45" si="0">ROUND(B9*(1-$C$2),2)</f>
        <v>0.26</v>
      </c>
      <c r="D9" s="2">
        <f t="shared" ref="D9:D45" si="1">ROUND(B9*(1+$C$3),2)</f>
        <v>0.35</v>
      </c>
      <c r="E9" s="7" t="str">
        <f t="shared" ref="E9:E45" si="2">A9</f>
        <v>0001</v>
      </c>
      <c r="F9" s="4">
        <f t="shared" ref="F9:F45" si="3">B9</f>
        <v>0.3</v>
      </c>
      <c r="G9" s="12">
        <v>0.57999999999999996</v>
      </c>
      <c r="H9" s="12">
        <v>0.35</v>
      </c>
      <c r="I9" s="12">
        <v>0.73</v>
      </c>
      <c r="J9" s="12">
        <v>0.3</v>
      </c>
      <c r="K9" s="6">
        <f t="shared" ref="K9:K45" si="4">RANK(G9,$G9:$J9,1)</f>
        <v>3</v>
      </c>
      <c r="L9" s="6">
        <f t="shared" ref="L9:L45" si="5">RANK(H9,$G9:$J9,1)</f>
        <v>2</v>
      </c>
      <c r="M9" s="6">
        <f t="shared" ref="M9:M45" si="6">RANK(I9,$G9:$J9,1)</f>
        <v>4</v>
      </c>
      <c r="N9" s="6">
        <f t="shared" ref="N9:N45" si="7">RANK(J9,$G9:$J9,1)</f>
        <v>1</v>
      </c>
    </row>
    <row r="10" spans="1:15">
      <c r="A10" s="8" t="s">
        <v>1</v>
      </c>
      <c r="B10" s="3">
        <v>0.33</v>
      </c>
      <c r="C10" s="2">
        <f t="shared" si="0"/>
        <v>0.28000000000000003</v>
      </c>
      <c r="D10" s="2">
        <f t="shared" si="1"/>
        <v>0.38</v>
      </c>
      <c r="E10" s="7" t="str">
        <f t="shared" si="2"/>
        <v>0002</v>
      </c>
      <c r="F10" s="5">
        <f t="shared" si="3"/>
        <v>0.33</v>
      </c>
      <c r="G10" s="13">
        <v>0.69</v>
      </c>
      <c r="H10" s="13">
        <v>0.36</v>
      </c>
      <c r="I10" s="13">
        <v>0.87</v>
      </c>
      <c r="J10" s="13">
        <v>0.31</v>
      </c>
      <c r="K10" s="6">
        <f t="shared" si="4"/>
        <v>3</v>
      </c>
      <c r="L10" s="6">
        <f t="shared" si="5"/>
        <v>2</v>
      </c>
      <c r="M10" s="6">
        <f t="shared" si="6"/>
        <v>4</v>
      </c>
      <c r="N10" s="6">
        <f t="shared" si="7"/>
        <v>1</v>
      </c>
    </row>
    <row r="11" spans="1:15">
      <c r="A11" s="9" t="s">
        <v>2</v>
      </c>
      <c r="B11" s="3">
        <v>0.27</v>
      </c>
      <c r="C11" s="2">
        <f t="shared" si="0"/>
        <v>0.23</v>
      </c>
      <c r="D11" s="2">
        <f t="shared" si="1"/>
        <v>0.31</v>
      </c>
      <c r="E11" s="7" t="str">
        <f t="shared" si="2"/>
        <v>0003</v>
      </c>
      <c r="F11" s="5">
        <f t="shared" si="3"/>
        <v>0.27</v>
      </c>
      <c r="G11" s="13">
        <v>0.18</v>
      </c>
      <c r="H11" s="13">
        <v>0.26</v>
      </c>
      <c r="I11" s="13">
        <v>0.22</v>
      </c>
      <c r="J11" s="13">
        <v>0.28000000000000003</v>
      </c>
      <c r="K11" s="6">
        <f t="shared" si="4"/>
        <v>1</v>
      </c>
      <c r="L11" s="6">
        <f t="shared" si="5"/>
        <v>3</v>
      </c>
      <c r="M11" s="6">
        <f t="shared" si="6"/>
        <v>2</v>
      </c>
      <c r="N11" s="6">
        <f t="shared" si="7"/>
        <v>4</v>
      </c>
    </row>
    <row r="12" spans="1:15">
      <c r="A12" s="8" t="s">
        <v>3</v>
      </c>
      <c r="B12" s="3">
        <v>0.32</v>
      </c>
      <c r="C12" s="2">
        <f t="shared" si="0"/>
        <v>0.27</v>
      </c>
      <c r="D12" s="2">
        <f t="shared" si="1"/>
        <v>0.37</v>
      </c>
      <c r="E12" s="7" t="str">
        <f t="shared" si="2"/>
        <v>0004</v>
      </c>
      <c r="F12" s="5">
        <f t="shared" si="3"/>
        <v>0.32</v>
      </c>
      <c r="G12" s="13">
        <v>0.28000000000000003</v>
      </c>
      <c r="H12" s="13">
        <v>0.35</v>
      </c>
      <c r="I12" s="13">
        <v>0.36</v>
      </c>
      <c r="J12" s="13">
        <v>0.3</v>
      </c>
      <c r="K12" s="6">
        <f t="shared" si="4"/>
        <v>1</v>
      </c>
      <c r="L12" s="6">
        <f t="shared" si="5"/>
        <v>3</v>
      </c>
      <c r="M12" s="6">
        <f t="shared" si="6"/>
        <v>4</v>
      </c>
      <c r="N12" s="6">
        <f t="shared" si="7"/>
        <v>2</v>
      </c>
    </row>
    <row r="13" spans="1:15">
      <c r="A13" s="10" t="s">
        <v>4</v>
      </c>
      <c r="B13" s="3">
        <v>0.37</v>
      </c>
      <c r="C13" s="2">
        <f t="shared" si="0"/>
        <v>0.31</v>
      </c>
      <c r="D13" s="2">
        <f t="shared" si="1"/>
        <v>0.43</v>
      </c>
      <c r="E13" s="7" t="str">
        <f t="shared" si="2"/>
        <v>0005</v>
      </c>
      <c r="F13" s="5">
        <f t="shared" si="3"/>
        <v>0.37</v>
      </c>
      <c r="G13" s="13">
        <v>0.22</v>
      </c>
      <c r="H13" s="13">
        <v>0.26</v>
      </c>
      <c r="I13" s="13">
        <v>0.28999999999999998</v>
      </c>
      <c r="J13" s="13">
        <v>0.34</v>
      </c>
      <c r="K13" s="6">
        <f t="shared" si="4"/>
        <v>1</v>
      </c>
      <c r="L13" s="6">
        <f t="shared" si="5"/>
        <v>2</v>
      </c>
      <c r="M13" s="6">
        <f t="shared" si="6"/>
        <v>3</v>
      </c>
      <c r="N13" s="6">
        <f t="shared" si="7"/>
        <v>4</v>
      </c>
    </row>
    <row r="14" spans="1:15">
      <c r="A14" s="10" t="s">
        <v>5</v>
      </c>
      <c r="B14" s="3">
        <v>0.4</v>
      </c>
      <c r="C14" s="2">
        <f t="shared" si="0"/>
        <v>0.34</v>
      </c>
      <c r="D14" s="2">
        <f t="shared" si="1"/>
        <v>0.46</v>
      </c>
      <c r="E14" s="7" t="str">
        <f t="shared" si="2"/>
        <v>0006</v>
      </c>
      <c r="F14" s="5">
        <f t="shared" si="3"/>
        <v>0.4</v>
      </c>
      <c r="G14" s="13">
        <v>0.28000000000000003</v>
      </c>
      <c r="H14" s="13">
        <v>0.34</v>
      </c>
      <c r="I14" s="13">
        <v>0.44</v>
      </c>
      <c r="J14" s="13">
        <v>0.35</v>
      </c>
      <c r="K14" s="6">
        <f t="shared" si="4"/>
        <v>1</v>
      </c>
      <c r="L14" s="6">
        <f t="shared" si="5"/>
        <v>2</v>
      </c>
      <c r="M14" s="6">
        <f t="shared" si="6"/>
        <v>4</v>
      </c>
      <c r="N14" s="6">
        <f t="shared" si="7"/>
        <v>3</v>
      </c>
    </row>
    <row r="15" spans="1:15">
      <c r="A15" s="10" t="s">
        <v>6</v>
      </c>
      <c r="B15" s="3">
        <v>0.34</v>
      </c>
      <c r="C15" s="2">
        <f t="shared" si="0"/>
        <v>0.28999999999999998</v>
      </c>
      <c r="D15" s="2">
        <f t="shared" si="1"/>
        <v>0.39</v>
      </c>
      <c r="E15" s="7" t="str">
        <f t="shared" si="2"/>
        <v>0007</v>
      </c>
      <c r="F15" s="5">
        <f t="shared" si="3"/>
        <v>0.34</v>
      </c>
      <c r="G15" s="13">
        <v>0.18</v>
      </c>
      <c r="H15" s="13">
        <v>0.26</v>
      </c>
      <c r="I15" s="13">
        <v>0.28999999999999998</v>
      </c>
      <c r="J15" s="13">
        <v>0.33</v>
      </c>
      <c r="K15" s="6">
        <f t="shared" si="4"/>
        <v>1</v>
      </c>
      <c r="L15" s="6">
        <f t="shared" si="5"/>
        <v>2</v>
      </c>
      <c r="M15" s="6">
        <f t="shared" si="6"/>
        <v>3</v>
      </c>
      <c r="N15" s="6">
        <f t="shared" si="7"/>
        <v>4</v>
      </c>
    </row>
    <row r="16" spans="1:15">
      <c r="A16" s="10" t="s">
        <v>7</v>
      </c>
      <c r="B16" s="3">
        <v>0.37</v>
      </c>
      <c r="C16" s="2">
        <f t="shared" si="0"/>
        <v>0.31</v>
      </c>
      <c r="D16" s="2">
        <f t="shared" si="1"/>
        <v>0.43</v>
      </c>
      <c r="E16" s="7" t="str">
        <f t="shared" si="2"/>
        <v>0008</v>
      </c>
      <c r="F16" s="5">
        <f t="shared" si="3"/>
        <v>0.37</v>
      </c>
      <c r="G16" s="13">
        <v>0.23</v>
      </c>
      <c r="H16" s="13">
        <v>0.35</v>
      </c>
      <c r="I16" s="13">
        <v>0.44</v>
      </c>
      <c r="J16" s="13">
        <v>0.34</v>
      </c>
      <c r="K16" s="6">
        <f t="shared" si="4"/>
        <v>1</v>
      </c>
      <c r="L16" s="6">
        <f t="shared" si="5"/>
        <v>3</v>
      </c>
      <c r="M16" s="6">
        <f t="shared" si="6"/>
        <v>4</v>
      </c>
      <c r="N16" s="6">
        <f t="shared" si="7"/>
        <v>2</v>
      </c>
    </row>
    <row r="17" spans="1:14">
      <c r="A17" s="10" t="s">
        <v>8</v>
      </c>
      <c r="B17" s="3">
        <v>1.01</v>
      </c>
      <c r="C17" s="2">
        <f t="shared" si="0"/>
        <v>0.86</v>
      </c>
      <c r="D17" s="2">
        <f t="shared" si="1"/>
        <v>1.1599999999999999</v>
      </c>
      <c r="E17" s="7" t="str">
        <f t="shared" si="2"/>
        <v>0009</v>
      </c>
      <c r="F17" s="5">
        <f t="shared" si="3"/>
        <v>1.01</v>
      </c>
      <c r="G17" s="13">
        <v>0.51</v>
      </c>
      <c r="H17" s="13">
        <v>0.75</v>
      </c>
      <c r="I17" s="13">
        <v>0.36</v>
      </c>
      <c r="J17" s="13">
        <v>0.68</v>
      </c>
      <c r="K17" s="6">
        <f t="shared" si="4"/>
        <v>2</v>
      </c>
      <c r="L17" s="6">
        <f t="shared" si="5"/>
        <v>4</v>
      </c>
      <c r="M17" s="6">
        <f t="shared" si="6"/>
        <v>1</v>
      </c>
      <c r="N17" s="6">
        <f t="shared" si="7"/>
        <v>3</v>
      </c>
    </row>
    <row r="18" spans="1:14">
      <c r="A18" s="10" t="s">
        <v>9</v>
      </c>
      <c r="B18" s="3">
        <v>1.05</v>
      </c>
      <c r="C18" s="2">
        <f t="shared" si="0"/>
        <v>0.89</v>
      </c>
      <c r="D18" s="2">
        <f t="shared" si="1"/>
        <v>1.21</v>
      </c>
      <c r="E18" s="7" t="str">
        <f t="shared" si="2"/>
        <v>0010</v>
      </c>
      <c r="F18" s="5">
        <f t="shared" si="3"/>
        <v>1.05</v>
      </c>
      <c r="G18" s="13">
        <v>0.63</v>
      </c>
      <c r="H18" s="13">
        <v>0.8</v>
      </c>
      <c r="I18" s="13">
        <v>0.51</v>
      </c>
      <c r="J18" s="13">
        <v>0.7</v>
      </c>
      <c r="K18" s="6">
        <f t="shared" si="4"/>
        <v>2</v>
      </c>
      <c r="L18" s="6">
        <f t="shared" si="5"/>
        <v>4</v>
      </c>
      <c r="M18" s="6">
        <f t="shared" si="6"/>
        <v>1</v>
      </c>
      <c r="N18" s="6">
        <f t="shared" si="7"/>
        <v>3</v>
      </c>
    </row>
    <row r="19" spans="1:14">
      <c r="A19" s="10" t="s">
        <v>10</v>
      </c>
      <c r="B19" s="3">
        <v>0.91</v>
      </c>
      <c r="C19" s="2">
        <f t="shared" si="0"/>
        <v>0.77</v>
      </c>
      <c r="D19" s="2">
        <f t="shared" si="1"/>
        <v>1.05</v>
      </c>
      <c r="E19" s="7" t="str">
        <f t="shared" si="2"/>
        <v>0011</v>
      </c>
      <c r="F19" s="5">
        <f t="shared" si="3"/>
        <v>0.91</v>
      </c>
      <c r="G19" s="13">
        <v>0.57999999999999996</v>
      </c>
      <c r="H19" s="13">
        <v>0.72</v>
      </c>
      <c r="I19" s="13">
        <v>0.36</v>
      </c>
      <c r="J19" s="13">
        <v>0.66</v>
      </c>
      <c r="K19" s="6">
        <f t="shared" si="4"/>
        <v>2</v>
      </c>
      <c r="L19" s="6">
        <f t="shared" si="5"/>
        <v>4</v>
      </c>
      <c r="M19" s="6">
        <f t="shared" si="6"/>
        <v>1</v>
      </c>
      <c r="N19" s="6">
        <f t="shared" si="7"/>
        <v>3</v>
      </c>
    </row>
    <row r="20" spans="1:14">
      <c r="A20" s="10" t="s">
        <v>11</v>
      </c>
      <c r="B20" s="3">
        <v>0.95</v>
      </c>
      <c r="C20" s="2">
        <f t="shared" si="0"/>
        <v>0.81</v>
      </c>
      <c r="D20" s="2">
        <f t="shared" si="1"/>
        <v>1.0900000000000001</v>
      </c>
      <c r="E20" s="7" t="str">
        <f t="shared" si="2"/>
        <v>0012</v>
      </c>
      <c r="F20" s="5">
        <f t="shared" si="3"/>
        <v>0.95</v>
      </c>
      <c r="G20" s="13">
        <v>0.63</v>
      </c>
      <c r="H20" s="13">
        <v>0.8</v>
      </c>
      <c r="I20" s="13">
        <v>0.51</v>
      </c>
      <c r="J20" s="13">
        <v>0.67</v>
      </c>
      <c r="K20" s="6">
        <f t="shared" si="4"/>
        <v>2</v>
      </c>
      <c r="L20" s="6">
        <f t="shared" si="5"/>
        <v>4</v>
      </c>
      <c r="M20" s="6">
        <f t="shared" si="6"/>
        <v>1</v>
      </c>
      <c r="N20" s="6">
        <f t="shared" si="7"/>
        <v>3</v>
      </c>
    </row>
    <row r="21" spans="1:14">
      <c r="A21" s="10" t="s">
        <v>12</v>
      </c>
      <c r="B21" s="3">
        <v>1.54</v>
      </c>
      <c r="C21" s="2">
        <f t="shared" si="0"/>
        <v>1.31</v>
      </c>
      <c r="D21" s="2">
        <f t="shared" si="1"/>
        <v>1.77</v>
      </c>
      <c r="E21" s="7" t="str">
        <f t="shared" si="2"/>
        <v>0013</v>
      </c>
      <c r="F21" s="5">
        <f t="shared" si="3"/>
        <v>1.54</v>
      </c>
      <c r="G21" s="13">
        <v>0.57999999999999996</v>
      </c>
      <c r="H21" s="13">
        <v>0.9</v>
      </c>
      <c r="I21" s="13">
        <v>0.73</v>
      </c>
      <c r="J21" s="13">
        <v>1.37</v>
      </c>
      <c r="K21" s="6">
        <f t="shared" si="4"/>
        <v>1</v>
      </c>
      <c r="L21" s="6">
        <f t="shared" si="5"/>
        <v>3</v>
      </c>
      <c r="M21" s="6">
        <f t="shared" si="6"/>
        <v>2</v>
      </c>
      <c r="N21" s="6">
        <f t="shared" si="7"/>
        <v>4</v>
      </c>
    </row>
    <row r="22" spans="1:14">
      <c r="A22" s="10" t="s">
        <v>13</v>
      </c>
      <c r="B22" s="3">
        <v>1.59</v>
      </c>
      <c r="C22" s="2">
        <f t="shared" si="0"/>
        <v>1.35</v>
      </c>
      <c r="D22" s="2">
        <f t="shared" si="1"/>
        <v>1.83</v>
      </c>
      <c r="E22" s="7" t="str">
        <f t="shared" si="2"/>
        <v>0014</v>
      </c>
      <c r="F22" s="5">
        <f t="shared" si="3"/>
        <v>1.59</v>
      </c>
      <c r="G22" s="13">
        <v>1.38</v>
      </c>
      <c r="H22" s="13">
        <v>0.95</v>
      </c>
      <c r="I22" s="13">
        <v>0.87</v>
      </c>
      <c r="J22" s="13">
        <v>1.38</v>
      </c>
      <c r="K22" s="6">
        <f t="shared" si="4"/>
        <v>3</v>
      </c>
      <c r="L22" s="6">
        <f t="shared" si="5"/>
        <v>2</v>
      </c>
      <c r="M22" s="6">
        <f t="shared" si="6"/>
        <v>1</v>
      </c>
      <c r="N22" s="6">
        <f t="shared" si="7"/>
        <v>3</v>
      </c>
    </row>
    <row r="23" spans="1:14">
      <c r="A23" s="10" t="s">
        <v>14</v>
      </c>
      <c r="B23" s="3">
        <v>2.02</v>
      </c>
      <c r="C23" s="2">
        <f t="shared" si="0"/>
        <v>1.72</v>
      </c>
      <c r="D23" s="2">
        <f t="shared" si="1"/>
        <v>2.3199999999999998</v>
      </c>
      <c r="E23" s="7" t="str">
        <f t="shared" si="2"/>
        <v>0015</v>
      </c>
      <c r="F23" s="5">
        <f t="shared" si="3"/>
        <v>2.02</v>
      </c>
      <c r="G23" s="13">
        <v>1.73</v>
      </c>
      <c r="H23" s="13">
        <v>2.4500000000000002</v>
      </c>
      <c r="I23" s="13">
        <v>0.87</v>
      </c>
      <c r="J23" s="13">
        <v>1.98</v>
      </c>
      <c r="K23" s="6">
        <f t="shared" si="4"/>
        <v>2</v>
      </c>
      <c r="L23" s="6">
        <f t="shared" si="5"/>
        <v>4</v>
      </c>
      <c r="M23" s="6">
        <f t="shared" si="6"/>
        <v>1</v>
      </c>
      <c r="N23" s="6">
        <f t="shared" si="7"/>
        <v>3</v>
      </c>
    </row>
    <row r="24" spans="1:14">
      <c r="A24" s="10" t="s">
        <v>15</v>
      </c>
      <c r="B24" s="3">
        <v>2.12</v>
      </c>
      <c r="C24" s="2">
        <f t="shared" si="0"/>
        <v>1.8</v>
      </c>
      <c r="D24" s="2">
        <f t="shared" si="1"/>
        <v>2.44</v>
      </c>
      <c r="E24" s="7" t="str">
        <f t="shared" si="2"/>
        <v>0016</v>
      </c>
      <c r="F24" s="5">
        <f t="shared" si="3"/>
        <v>2.12</v>
      </c>
      <c r="G24" s="13">
        <v>2.88</v>
      </c>
      <c r="H24" s="13">
        <v>2.5</v>
      </c>
      <c r="I24" s="13">
        <v>1.0900000000000001</v>
      </c>
      <c r="J24" s="13">
        <v>2.0099999999999998</v>
      </c>
      <c r="K24" s="6">
        <f t="shared" si="4"/>
        <v>4</v>
      </c>
      <c r="L24" s="6">
        <f t="shared" si="5"/>
        <v>3</v>
      </c>
      <c r="M24" s="6">
        <f t="shared" si="6"/>
        <v>1</v>
      </c>
      <c r="N24" s="6">
        <f t="shared" si="7"/>
        <v>2</v>
      </c>
    </row>
    <row r="25" spans="1:14">
      <c r="A25" s="10" t="s">
        <v>16</v>
      </c>
      <c r="B25" s="3">
        <v>1.92</v>
      </c>
      <c r="C25" s="2">
        <f t="shared" si="0"/>
        <v>1.63</v>
      </c>
      <c r="D25" s="2">
        <f t="shared" si="1"/>
        <v>2.21</v>
      </c>
      <c r="E25" s="7" t="str">
        <f t="shared" si="2"/>
        <v>0017</v>
      </c>
      <c r="F25" s="5">
        <f t="shared" si="3"/>
        <v>1.92</v>
      </c>
      <c r="G25" s="13">
        <v>1.27</v>
      </c>
      <c r="H25" s="13">
        <v>2</v>
      </c>
      <c r="I25" s="13">
        <v>0.96</v>
      </c>
      <c r="J25" s="13">
        <v>2.0499999999999998</v>
      </c>
      <c r="K25" s="6">
        <f t="shared" si="4"/>
        <v>2</v>
      </c>
      <c r="L25" s="6">
        <f t="shared" si="5"/>
        <v>3</v>
      </c>
      <c r="M25" s="6">
        <f t="shared" si="6"/>
        <v>1</v>
      </c>
      <c r="N25" s="6">
        <f t="shared" si="7"/>
        <v>4</v>
      </c>
    </row>
    <row r="26" spans="1:14">
      <c r="A26" s="10" t="s">
        <v>17</v>
      </c>
      <c r="B26" s="3">
        <v>2</v>
      </c>
      <c r="C26" s="2">
        <f t="shared" si="0"/>
        <v>1.7</v>
      </c>
      <c r="D26" s="2">
        <f t="shared" si="1"/>
        <v>2.2999999999999998</v>
      </c>
      <c r="E26" s="7" t="str">
        <f t="shared" si="2"/>
        <v>0018</v>
      </c>
      <c r="F26" s="5">
        <f t="shared" si="3"/>
        <v>2</v>
      </c>
      <c r="G26" s="13">
        <v>2.2999999999999998</v>
      </c>
      <c r="H26" s="13">
        <v>2.5</v>
      </c>
      <c r="I26" s="13">
        <v>1.31</v>
      </c>
      <c r="J26" s="13">
        <v>2.0699999999999998</v>
      </c>
      <c r="K26" s="6">
        <f t="shared" si="4"/>
        <v>3</v>
      </c>
      <c r="L26" s="6">
        <f t="shared" si="5"/>
        <v>4</v>
      </c>
      <c r="M26" s="6">
        <f t="shared" si="6"/>
        <v>1</v>
      </c>
      <c r="N26" s="6">
        <f t="shared" si="7"/>
        <v>2</v>
      </c>
    </row>
    <row r="27" spans="1:14">
      <c r="A27" s="10" t="s">
        <v>18</v>
      </c>
      <c r="B27" s="3">
        <v>1.19</v>
      </c>
      <c r="C27" s="2">
        <f t="shared" si="0"/>
        <v>1.01</v>
      </c>
      <c r="D27" s="2">
        <f t="shared" si="1"/>
        <v>1.37</v>
      </c>
      <c r="E27" s="7" t="str">
        <f t="shared" si="2"/>
        <v>0019</v>
      </c>
      <c r="F27" s="5">
        <f t="shared" si="3"/>
        <v>1.19</v>
      </c>
      <c r="G27" s="13">
        <v>2.5299999999999998</v>
      </c>
      <c r="H27" s="13">
        <v>2.5</v>
      </c>
      <c r="I27" s="13">
        <v>1.81</v>
      </c>
      <c r="J27" s="13">
        <v>1.48</v>
      </c>
      <c r="K27" s="6">
        <f t="shared" si="4"/>
        <v>4</v>
      </c>
      <c r="L27" s="6">
        <f t="shared" si="5"/>
        <v>3</v>
      </c>
      <c r="M27" s="6">
        <f t="shared" si="6"/>
        <v>2</v>
      </c>
      <c r="N27" s="6">
        <f t="shared" si="7"/>
        <v>1</v>
      </c>
    </row>
    <row r="28" spans="1:14">
      <c r="A28" s="10" t="s">
        <v>19</v>
      </c>
      <c r="B28" s="3">
        <v>0.34</v>
      </c>
      <c r="C28" s="2">
        <f t="shared" si="0"/>
        <v>0.28999999999999998</v>
      </c>
      <c r="D28" s="2">
        <f t="shared" si="1"/>
        <v>0.39</v>
      </c>
      <c r="E28" s="7" t="str">
        <f t="shared" si="2"/>
        <v>0020</v>
      </c>
      <c r="F28" s="5">
        <f t="shared" si="3"/>
        <v>0.34</v>
      </c>
      <c r="G28" s="13">
        <v>0.17</v>
      </c>
      <c r="H28" s="13">
        <v>0.4</v>
      </c>
      <c r="I28" s="13">
        <v>0.28999999999999998</v>
      </c>
      <c r="J28" s="13">
        <v>0.35</v>
      </c>
      <c r="K28" s="6">
        <f t="shared" si="4"/>
        <v>1</v>
      </c>
      <c r="L28" s="6">
        <f t="shared" si="5"/>
        <v>4</v>
      </c>
      <c r="M28" s="6">
        <f t="shared" si="6"/>
        <v>2</v>
      </c>
      <c r="N28" s="6">
        <f t="shared" si="7"/>
        <v>3</v>
      </c>
    </row>
    <row r="29" spans="1:14">
      <c r="A29" s="10" t="s">
        <v>20</v>
      </c>
      <c r="B29" s="3">
        <v>2.14</v>
      </c>
      <c r="C29" s="2">
        <f t="shared" si="0"/>
        <v>1.82</v>
      </c>
      <c r="D29" s="2">
        <f t="shared" si="1"/>
        <v>2.46</v>
      </c>
      <c r="E29" s="7" t="str">
        <f t="shared" si="2"/>
        <v>0021</v>
      </c>
      <c r="F29" s="5">
        <f t="shared" si="3"/>
        <v>2.14</v>
      </c>
      <c r="G29" s="13">
        <v>0.23</v>
      </c>
      <c r="H29" s="13">
        <v>2.15</v>
      </c>
      <c r="I29" s="13">
        <v>0.73</v>
      </c>
      <c r="J29" s="13">
        <v>0.35</v>
      </c>
      <c r="K29" s="6">
        <f t="shared" si="4"/>
        <v>1</v>
      </c>
      <c r="L29" s="6">
        <f t="shared" si="5"/>
        <v>4</v>
      </c>
      <c r="M29" s="6">
        <f t="shared" si="6"/>
        <v>3</v>
      </c>
      <c r="N29" s="6">
        <f t="shared" si="7"/>
        <v>2</v>
      </c>
    </row>
    <row r="30" spans="1:14">
      <c r="A30" s="10" t="s">
        <v>21</v>
      </c>
      <c r="B30" s="3">
        <v>6</v>
      </c>
      <c r="C30" s="2">
        <f t="shared" si="0"/>
        <v>5.0999999999999996</v>
      </c>
      <c r="D30" s="2">
        <f t="shared" si="1"/>
        <v>6.9</v>
      </c>
      <c r="E30" s="7" t="str">
        <f t="shared" si="2"/>
        <v>0022</v>
      </c>
      <c r="F30" s="3">
        <f t="shared" si="3"/>
        <v>6</v>
      </c>
      <c r="G30" s="14">
        <v>3.68</v>
      </c>
      <c r="H30" s="14">
        <v>2</v>
      </c>
      <c r="I30" s="14">
        <v>2.9</v>
      </c>
      <c r="J30" s="14">
        <v>2.95</v>
      </c>
      <c r="K30" s="6">
        <f t="shared" si="4"/>
        <v>4</v>
      </c>
      <c r="L30" s="6">
        <f t="shared" si="5"/>
        <v>1</v>
      </c>
      <c r="M30" s="6">
        <f t="shared" si="6"/>
        <v>2</v>
      </c>
      <c r="N30" s="6">
        <f t="shared" si="7"/>
        <v>3</v>
      </c>
    </row>
    <row r="31" spans="1:14">
      <c r="A31" s="10" t="s">
        <v>22</v>
      </c>
      <c r="B31" s="3">
        <v>7.84</v>
      </c>
      <c r="C31" s="2">
        <f t="shared" si="0"/>
        <v>6.66</v>
      </c>
      <c r="D31" s="2">
        <f t="shared" si="1"/>
        <v>9.02</v>
      </c>
      <c r="E31" s="7" t="str">
        <f t="shared" si="2"/>
        <v>0023</v>
      </c>
      <c r="F31" s="3">
        <f t="shared" si="3"/>
        <v>7.84</v>
      </c>
      <c r="G31" s="14">
        <v>5.98</v>
      </c>
      <c r="H31" s="14">
        <v>10</v>
      </c>
      <c r="I31" s="14">
        <v>5.8</v>
      </c>
      <c r="J31" s="14">
        <v>4.72</v>
      </c>
      <c r="K31" s="6">
        <f t="shared" si="4"/>
        <v>3</v>
      </c>
      <c r="L31" s="6">
        <f t="shared" si="5"/>
        <v>4</v>
      </c>
      <c r="M31" s="6">
        <f t="shared" si="6"/>
        <v>2</v>
      </c>
      <c r="N31" s="6">
        <f t="shared" si="7"/>
        <v>1</v>
      </c>
    </row>
    <row r="32" spans="1:14">
      <c r="A32" s="10" t="s">
        <v>23</v>
      </c>
      <c r="B32" s="3">
        <v>11.82</v>
      </c>
      <c r="C32" s="2">
        <f t="shared" si="0"/>
        <v>10.050000000000001</v>
      </c>
      <c r="D32" s="2">
        <f t="shared" si="1"/>
        <v>13.59</v>
      </c>
      <c r="E32" s="7" t="str">
        <f t="shared" si="2"/>
        <v>0024</v>
      </c>
      <c r="F32" s="3">
        <f t="shared" si="3"/>
        <v>11.82</v>
      </c>
      <c r="G32" s="14">
        <v>8.6300000000000008</v>
      </c>
      <c r="H32" s="14">
        <v>15</v>
      </c>
      <c r="I32" s="14">
        <v>8.6999999999999993</v>
      </c>
      <c r="J32" s="14">
        <v>7.08</v>
      </c>
      <c r="K32" s="6">
        <f t="shared" si="4"/>
        <v>2</v>
      </c>
      <c r="L32" s="6">
        <f t="shared" si="5"/>
        <v>4</v>
      </c>
      <c r="M32" s="6">
        <f t="shared" si="6"/>
        <v>3</v>
      </c>
      <c r="N32" s="6">
        <f t="shared" si="7"/>
        <v>1</v>
      </c>
    </row>
    <row r="33" spans="1:14">
      <c r="A33" s="10" t="s">
        <v>24</v>
      </c>
      <c r="B33" s="3">
        <v>1145</v>
      </c>
      <c r="C33" s="2">
        <f t="shared" si="0"/>
        <v>973.25</v>
      </c>
      <c r="D33" s="2">
        <f t="shared" si="1"/>
        <v>1316.75</v>
      </c>
      <c r="E33" s="7" t="str">
        <f t="shared" si="2"/>
        <v>0025</v>
      </c>
      <c r="F33" s="3">
        <f t="shared" si="3"/>
        <v>1145</v>
      </c>
      <c r="G33" s="14">
        <v>230</v>
      </c>
      <c r="H33" s="14">
        <v>50</v>
      </c>
      <c r="I33" s="14">
        <v>145</v>
      </c>
      <c r="J33" s="14">
        <v>147.5</v>
      </c>
      <c r="K33" s="6">
        <f t="shared" si="4"/>
        <v>4</v>
      </c>
      <c r="L33" s="6">
        <f t="shared" si="5"/>
        <v>1</v>
      </c>
      <c r="M33" s="6">
        <f t="shared" si="6"/>
        <v>2</v>
      </c>
      <c r="N33" s="6">
        <f t="shared" si="7"/>
        <v>3</v>
      </c>
    </row>
    <row r="34" spans="1:14">
      <c r="A34" s="10" t="s">
        <v>25</v>
      </c>
      <c r="B34" s="3">
        <v>160</v>
      </c>
      <c r="C34" s="2">
        <f t="shared" si="0"/>
        <v>136</v>
      </c>
      <c r="D34" s="2">
        <f t="shared" si="1"/>
        <v>184</v>
      </c>
      <c r="E34" s="7" t="str">
        <f t="shared" si="2"/>
        <v>0026</v>
      </c>
      <c r="F34" s="3">
        <f t="shared" si="3"/>
        <v>160</v>
      </c>
      <c r="G34" s="14">
        <v>115</v>
      </c>
      <c r="H34" s="14">
        <v>160</v>
      </c>
      <c r="I34" s="14">
        <v>108.75</v>
      </c>
      <c r="J34" s="14">
        <v>147.5</v>
      </c>
      <c r="K34" s="6">
        <f t="shared" si="4"/>
        <v>2</v>
      </c>
      <c r="L34" s="6">
        <f t="shared" si="5"/>
        <v>4</v>
      </c>
      <c r="M34" s="6">
        <f t="shared" si="6"/>
        <v>1</v>
      </c>
      <c r="N34" s="6">
        <f t="shared" si="7"/>
        <v>3</v>
      </c>
    </row>
    <row r="35" spans="1:14">
      <c r="A35" s="10" t="s">
        <v>26</v>
      </c>
      <c r="B35" s="3">
        <v>450</v>
      </c>
      <c r="C35" s="2">
        <f t="shared" si="0"/>
        <v>382.5</v>
      </c>
      <c r="D35" s="2">
        <f t="shared" si="1"/>
        <v>517.5</v>
      </c>
      <c r="E35" s="7" t="str">
        <f t="shared" si="2"/>
        <v>0027</v>
      </c>
      <c r="F35" s="3">
        <f t="shared" si="3"/>
        <v>450</v>
      </c>
      <c r="G35" s="14">
        <v>517.5</v>
      </c>
      <c r="H35" s="14">
        <v>350</v>
      </c>
      <c r="I35" s="14">
        <v>217.47</v>
      </c>
      <c r="J35" s="14">
        <v>318.60000000000002</v>
      </c>
      <c r="K35" s="6">
        <f t="shared" si="4"/>
        <v>4</v>
      </c>
      <c r="L35" s="6">
        <f t="shared" si="5"/>
        <v>3</v>
      </c>
      <c r="M35" s="6">
        <f t="shared" si="6"/>
        <v>1</v>
      </c>
      <c r="N35" s="6">
        <f t="shared" si="7"/>
        <v>2</v>
      </c>
    </row>
    <row r="36" spans="1:14">
      <c r="A36" s="10" t="s">
        <v>27</v>
      </c>
      <c r="B36" s="3">
        <v>650</v>
      </c>
      <c r="C36" s="2">
        <f t="shared" si="0"/>
        <v>552.5</v>
      </c>
      <c r="D36" s="2">
        <f t="shared" si="1"/>
        <v>747.5</v>
      </c>
      <c r="E36" s="7" t="str">
        <f t="shared" si="2"/>
        <v>0028</v>
      </c>
      <c r="F36" s="3">
        <f t="shared" si="3"/>
        <v>650</v>
      </c>
      <c r="G36" s="14">
        <v>862.5</v>
      </c>
      <c r="H36" s="14">
        <v>625</v>
      </c>
      <c r="I36" s="14">
        <v>290</v>
      </c>
      <c r="J36" s="14">
        <v>637.20000000000005</v>
      </c>
      <c r="K36" s="6">
        <f t="shared" si="4"/>
        <v>4</v>
      </c>
      <c r="L36" s="6">
        <f t="shared" si="5"/>
        <v>2</v>
      </c>
      <c r="M36" s="6">
        <f t="shared" si="6"/>
        <v>1</v>
      </c>
      <c r="N36" s="6">
        <f t="shared" si="7"/>
        <v>3</v>
      </c>
    </row>
    <row r="37" spans="1:14">
      <c r="A37" s="10" t="s">
        <v>28</v>
      </c>
      <c r="B37" s="3">
        <v>50</v>
      </c>
      <c r="C37" s="2">
        <f t="shared" si="0"/>
        <v>42.5</v>
      </c>
      <c r="D37" s="2">
        <f t="shared" si="1"/>
        <v>57.5</v>
      </c>
      <c r="E37" s="7" t="str">
        <f t="shared" si="2"/>
        <v>0029</v>
      </c>
      <c r="F37" s="3">
        <f t="shared" si="3"/>
        <v>50</v>
      </c>
      <c r="G37" s="14">
        <v>23</v>
      </c>
      <c r="H37" s="14">
        <v>30</v>
      </c>
      <c r="I37" s="14">
        <v>29</v>
      </c>
      <c r="J37" s="14">
        <v>23.6</v>
      </c>
      <c r="K37" s="6">
        <f t="shared" si="4"/>
        <v>1</v>
      </c>
      <c r="L37" s="6">
        <f t="shared" si="5"/>
        <v>4</v>
      </c>
      <c r="M37" s="6">
        <f t="shared" si="6"/>
        <v>3</v>
      </c>
      <c r="N37" s="6">
        <f t="shared" si="7"/>
        <v>2</v>
      </c>
    </row>
    <row r="38" spans="1:14">
      <c r="A38" s="10" t="s">
        <v>29</v>
      </c>
      <c r="B38" s="3">
        <v>0.09</v>
      </c>
      <c r="C38" s="2">
        <f t="shared" si="0"/>
        <v>0.08</v>
      </c>
      <c r="D38" s="2">
        <f t="shared" si="1"/>
        <v>0.1</v>
      </c>
      <c r="E38" s="7" t="str">
        <f t="shared" si="2"/>
        <v>0030</v>
      </c>
      <c r="F38" s="5">
        <f t="shared" si="3"/>
        <v>0.09</v>
      </c>
      <c r="G38" s="13">
        <v>0.46</v>
      </c>
      <c r="H38" s="13">
        <v>0.26</v>
      </c>
      <c r="I38" s="13">
        <v>0.06</v>
      </c>
      <c r="J38" s="13">
        <v>0.09</v>
      </c>
      <c r="K38" s="6">
        <f t="shared" si="4"/>
        <v>4</v>
      </c>
      <c r="L38" s="6">
        <f t="shared" si="5"/>
        <v>3</v>
      </c>
      <c r="M38" s="6">
        <f t="shared" si="6"/>
        <v>1</v>
      </c>
      <c r="N38" s="6">
        <f t="shared" si="7"/>
        <v>2</v>
      </c>
    </row>
    <row r="39" spans="1:14">
      <c r="A39" s="10" t="s">
        <v>30</v>
      </c>
      <c r="B39" s="3">
        <v>1.73</v>
      </c>
      <c r="C39" s="2">
        <f t="shared" si="0"/>
        <v>1.47</v>
      </c>
      <c r="D39" s="2">
        <f t="shared" si="1"/>
        <v>1.99</v>
      </c>
      <c r="E39" s="7" t="str">
        <f t="shared" si="2"/>
        <v>0031</v>
      </c>
      <c r="F39" s="5">
        <f t="shared" si="3"/>
        <v>1.73</v>
      </c>
      <c r="G39" s="13">
        <v>3.45</v>
      </c>
      <c r="H39" s="13">
        <v>2.5</v>
      </c>
      <c r="I39" s="13">
        <v>4.3499999999999996</v>
      </c>
      <c r="J39" s="13">
        <v>1.77</v>
      </c>
      <c r="K39" s="6">
        <f t="shared" si="4"/>
        <v>3</v>
      </c>
      <c r="L39" s="6">
        <f t="shared" si="5"/>
        <v>2</v>
      </c>
      <c r="M39" s="6">
        <f t="shared" si="6"/>
        <v>4</v>
      </c>
      <c r="N39" s="6">
        <f t="shared" si="7"/>
        <v>1</v>
      </c>
    </row>
    <row r="40" spans="1:14">
      <c r="A40" s="10" t="s">
        <v>31</v>
      </c>
      <c r="B40" s="3">
        <v>1.73</v>
      </c>
      <c r="C40" s="2">
        <f t="shared" si="0"/>
        <v>1.47</v>
      </c>
      <c r="D40" s="2">
        <f t="shared" si="1"/>
        <v>1.99</v>
      </c>
      <c r="E40" s="7" t="str">
        <f t="shared" si="2"/>
        <v>0032</v>
      </c>
      <c r="F40" s="5">
        <f t="shared" si="3"/>
        <v>1.73</v>
      </c>
      <c r="G40" s="13">
        <v>4.5999999999999996</v>
      </c>
      <c r="H40" s="13">
        <v>2.5</v>
      </c>
      <c r="I40" s="13">
        <v>5.8</v>
      </c>
      <c r="J40" s="13">
        <v>1.77</v>
      </c>
      <c r="K40" s="6">
        <f t="shared" si="4"/>
        <v>3</v>
      </c>
      <c r="L40" s="6">
        <f t="shared" si="5"/>
        <v>2</v>
      </c>
      <c r="M40" s="6">
        <f t="shared" si="6"/>
        <v>4</v>
      </c>
      <c r="N40" s="6">
        <f t="shared" si="7"/>
        <v>1</v>
      </c>
    </row>
    <row r="41" spans="1:14">
      <c r="A41" s="10" t="s">
        <v>32</v>
      </c>
      <c r="B41" s="3">
        <v>22</v>
      </c>
      <c r="C41" s="2">
        <f t="shared" si="0"/>
        <v>18.7</v>
      </c>
      <c r="D41" s="2">
        <f t="shared" si="1"/>
        <v>25.3</v>
      </c>
      <c r="E41" s="7" t="str">
        <f t="shared" si="2"/>
        <v>0033</v>
      </c>
      <c r="F41" s="3">
        <f t="shared" si="3"/>
        <v>22</v>
      </c>
      <c r="G41" s="14">
        <v>2.88</v>
      </c>
      <c r="H41" s="14">
        <v>25</v>
      </c>
      <c r="I41" s="14">
        <v>3.63</v>
      </c>
      <c r="J41" s="14">
        <v>29.5</v>
      </c>
      <c r="K41" s="6">
        <f t="shared" si="4"/>
        <v>1</v>
      </c>
      <c r="L41" s="6">
        <f t="shared" si="5"/>
        <v>3</v>
      </c>
      <c r="M41" s="6">
        <f t="shared" si="6"/>
        <v>2</v>
      </c>
      <c r="N41" s="6">
        <f t="shared" si="7"/>
        <v>4</v>
      </c>
    </row>
    <row r="42" spans="1:14">
      <c r="A42" s="10" t="s">
        <v>33</v>
      </c>
      <c r="B42" s="3">
        <v>11</v>
      </c>
      <c r="C42" s="2">
        <f t="shared" si="0"/>
        <v>9.35</v>
      </c>
      <c r="D42" s="2">
        <f t="shared" si="1"/>
        <v>12.65</v>
      </c>
      <c r="E42" s="7" t="str">
        <f t="shared" si="2"/>
        <v>0034</v>
      </c>
      <c r="F42" s="3">
        <f t="shared" si="3"/>
        <v>11</v>
      </c>
      <c r="G42" s="14">
        <v>2.2999999999999998</v>
      </c>
      <c r="H42" s="14">
        <v>28</v>
      </c>
      <c r="I42" s="14">
        <v>2.9</v>
      </c>
      <c r="J42" s="14">
        <v>25.96</v>
      </c>
      <c r="K42" s="6">
        <f t="shared" si="4"/>
        <v>1</v>
      </c>
      <c r="L42" s="6">
        <f t="shared" si="5"/>
        <v>4</v>
      </c>
      <c r="M42" s="6">
        <f t="shared" si="6"/>
        <v>2</v>
      </c>
      <c r="N42" s="6">
        <f t="shared" si="7"/>
        <v>3</v>
      </c>
    </row>
    <row r="43" spans="1:14">
      <c r="A43" s="10" t="s">
        <v>34</v>
      </c>
      <c r="B43" s="3">
        <v>27</v>
      </c>
      <c r="C43" s="2">
        <f t="shared" si="0"/>
        <v>22.95</v>
      </c>
      <c r="D43" s="2">
        <f t="shared" si="1"/>
        <v>31.05</v>
      </c>
      <c r="E43" s="7" t="str">
        <f t="shared" si="2"/>
        <v>0035</v>
      </c>
      <c r="F43" s="3">
        <f t="shared" si="3"/>
        <v>27</v>
      </c>
      <c r="G43" s="14">
        <v>40.56</v>
      </c>
      <c r="H43" s="14">
        <v>30</v>
      </c>
      <c r="I43" s="14">
        <v>50.75</v>
      </c>
      <c r="J43" s="14">
        <v>41.3</v>
      </c>
      <c r="K43" s="6">
        <f t="shared" si="4"/>
        <v>2</v>
      </c>
      <c r="L43" s="6">
        <f t="shared" si="5"/>
        <v>1</v>
      </c>
      <c r="M43" s="6">
        <f t="shared" si="6"/>
        <v>4</v>
      </c>
      <c r="N43" s="6">
        <f t="shared" si="7"/>
        <v>3</v>
      </c>
    </row>
    <row r="44" spans="1:14">
      <c r="A44" s="10" t="s">
        <v>35</v>
      </c>
      <c r="B44" s="3">
        <v>50</v>
      </c>
      <c r="C44" s="2">
        <f t="shared" si="0"/>
        <v>42.5</v>
      </c>
      <c r="D44" s="2">
        <f t="shared" si="1"/>
        <v>57.5</v>
      </c>
      <c r="E44" s="7" t="str">
        <f t="shared" si="2"/>
        <v>0036</v>
      </c>
      <c r="F44" s="3">
        <f t="shared" si="3"/>
        <v>50</v>
      </c>
      <c r="G44" s="14">
        <v>28</v>
      </c>
      <c r="H44" s="14">
        <v>50</v>
      </c>
      <c r="I44" s="14">
        <v>29</v>
      </c>
      <c r="J44" s="14">
        <v>64.900000000000006</v>
      </c>
      <c r="K44" s="6">
        <f t="shared" si="4"/>
        <v>1</v>
      </c>
      <c r="L44" s="6">
        <f t="shared" si="5"/>
        <v>3</v>
      </c>
      <c r="M44" s="6">
        <f t="shared" si="6"/>
        <v>2</v>
      </c>
      <c r="N44" s="6">
        <f t="shared" si="7"/>
        <v>4</v>
      </c>
    </row>
    <row r="45" spans="1:14">
      <c r="A45" s="10" t="s">
        <v>36</v>
      </c>
      <c r="B45" s="3">
        <v>2.5</v>
      </c>
      <c r="C45" s="2">
        <f t="shared" si="0"/>
        <v>2.13</v>
      </c>
      <c r="D45" s="2">
        <f t="shared" si="1"/>
        <v>2.88</v>
      </c>
      <c r="E45" s="7" t="str">
        <f t="shared" si="2"/>
        <v>0037</v>
      </c>
      <c r="F45" s="5">
        <f t="shared" si="3"/>
        <v>2.5</v>
      </c>
      <c r="G45" s="13">
        <v>1.73</v>
      </c>
      <c r="H45" s="13">
        <v>3.2</v>
      </c>
      <c r="I45" s="13">
        <v>2.1800000000000002</v>
      </c>
      <c r="J45" s="13">
        <v>5.0199999999999996</v>
      </c>
      <c r="K45" s="6">
        <f t="shared" si="4"/>
        <v>1</v>
      </c>
      <c r="L45" s="6">
        <f t="shared" si="5"/>
        <v>3</v>
      </c>
      <c r="M45" s="6">
        <f t="shared" si="6"/>
        <v>2</v>
      </c>
      <c r="N45" s="6">
        <f t="shared" si="7"/>
        <v>4</v>
      </c>
    </row>
  </sheetData>
  <mergeCells count="2">
    <mergeCell ref="G6:J6"/>
    <mergeCell ref="K6:N6"/>
  </mergeCells>
  <phoneticPr fontId="0" type="noConversion"/>
  <conditionalFormatting sqref="G9:J45">
    <cfRule type="expression" dxfId="1" priority="1" stopIfTrue="1">
      <formula>G9&lt;$C9</formula>
    </cfRule>
    <cfRule type="expression" dxfId="0" priority="2" stopIfTrue="1">
      <formula>G9&gt;$D9</formula>
    </cfRule>
  </conditionalFormatting>
  <printOptions headings="1"/>
  <pageMargins left="0.75" right="0.75" top="1" bottom="1" header="0.5" footer="0.5"/>
  <pageSetup scale="82" fitToHeight="2" pageOrder="overThenDown" orientation="landscape" r:id="rId1"/>
  <headerFooter alignWithMargins="0">
    <oddHeader>&amp;C&amp;"Arial,Bold"&amp;14Comparative Pricing Analysis Tool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Price Comparison</vt:lpstr>
      <vt:lpstr>Chart1</vt:lpstr>
      <vt:lpstr>Chart2</vt:lpstr>
      <vt:lpstr>Chart3</vt:lpstr>
      <vt:lpstr>'Price Comparison'!Print_Area</vt:lpstr>
    </vt:vector>
  </TitlesOfParts>
  <Company>USAF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AMC/LG</dc:creator>
  <cp:lastModifiedBy>Jeffrey W Voudren</cp:lastModifiedBy>
  <cp:lastPrinted>2008-05-12T17:53:34Z</cp:lastPrinted>
  <dcterms:created xsi:type="dcterms:W3CDTF">2003-04-21T17:30:49Z</dcterms:created>
  <dcterms:modified xsi:type="dcterms:W3CDTF">2011-09-13T15:00:35Z</dcterms:modified>
</cp:coreProperties>
</file>